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LDF\"/>
    </mc:Choice>
  </mc:AlternateContent>
  <xr:revisionPtr revIDLastSave="0" documentId="13_ncr:1_{7601DB00-C991-4B71-8942-9B6FDF4777AE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44" i="1"/>
  <c r="H45" i="1"/>
  <c r="H42" i="1"/>
  <c r="E80" i="1"/>
  <c r="E81" i="1"/>
  <c r="E82" i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D10" i="1"/>
  <c r="H47" i="1"/>
  <c r="F10" i="1"/>
  <c r="G47" i="1"/>
  <c r="G10" i="1"/>
  <c r="D84" i="1" l="1"/>
  <c r="C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<sst xmlns="http://schemas.openxmlformats.org/spreadsheetml/2006/main" count="81" uniqueCount="49">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</sst>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105834</xdr:colOff>
      <xdr:row>1</xdr:row>
      <xdr:rowOff>137583</xdr:rowOff>
    </xdr:from>
    <xdr:to>
      <xdr:col>1</xdr:col>
      <xdr:colOff>1820334</xdr:colOff>
      <xdr:row>5</xdr:row>
      <xdr:rowOff>99737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3C371F-F40C-F096-E2F5-E7F786F2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1" y="328083"/>
          <a:ext cx="1714500" cy="72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54" zoomScale="90" zoomScaleNormal="90" workbookViewId="0">
      <selection activeCell="D12" sqref="D12:D19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4.7109375" style="1" bestFit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2786428812.3699999</v>
      </c>
      <c r="D10" s="4">
        <f t="shared" ref="D10:H10" si="0">SUM(D11,D21,D30,D41)</f>
        <v>788296328.7099998</v>
      </c>
      <c r="E10" s="4">
        <f t="shared" si="0"/>
        <v>3574725141.0800004</v>
      </c>
      <c r="F10" s="4">
        <f t="shared" si="0"/>
        <v>1645824650.3399999</v>
      </c>
      <c r="G10" s="4">
        <f t="shared" si="0"/>
        <v>1620132651.21</v>
      </c>
      <c r="H10" s="4">
        <f t="shared" si="0"/>
        <v>1928900490.7400002</v>
      </c>
    </row>
    <row r="11" spans="2:9" x14ac:dyDescent="0.25">
      <c r="B11" s="8" t="s">
        <v>13</v>
      </c>
      <c r="C11" s="4">
        <f>SUM(C12:C19)</f>
        <v>1083397224.54</v>
      </c>
      <c r="D11" s="4">
        <f t="shared" ref="D11:H11" si="1">SUM(D12:D19)</f>
        <v>145230462.47999993</v>
      </c>
      <c r="E11" s="4">
        <f t="shared" si="1"/>
        <v>1228627687.02</v>
      </c>
      <c r="F11" s="4">
        <f t="shared" si="1"/>
        <v>810124557.5</v>
      </c>
      <c r="G11" s="4">
        <f t="shared" si="1"/>
        <v>802895069.24000001</v>
      </c>
      <c r="H11" s="4">
        <f t="shared" si="1"/>
        <v>418503129.51999998</v>
      </c>
    </row>
    <row r="12" spans="2:9" x14ac:dyDescent="0.25">
      <c r="B12" s="11" t="s">
        <v>14</v>
      </c>
      <c r="C12" s="15">
        <v>30928853.77</v>
      </c>
      <c r="D12" s="15">
        <v>482577.62999999896</v>
      </c>
      <c r="E12" s="17">
        <f>SUM(C12:D12)</f>
        <v>31411431.399999999</v>
      </c>
      <c r="F12" s="15">
        <v>30544979.640000001</v>
      </c>
      <c r="G12" s="15">
        <v>30502526.760000002</v>
      </c>
      <c r="H12" s="17">
        <f>SUM(E12-F12)</f>
        <v>866451.75999999791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253535391.16999999</v>
      </c>
      <c r="D14" s="15">
        <v>-26376423.700000018</v>
      </c>
      <c r="E14" s="17">
        <f t="shared" si="2"/>
        <v>227158967.46999997</v>
      </c>
      <c r="F14" s="15">
        <v>117199721.17999999</v>
      </c>
      <c r="G14" s="15">
        <v>112198037.48999999</v>
      </c>
      <c r="H14" s="17">
        <f>SUM(E14-F14)</f>
        <v>109959246.28999998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311408474.94999999</v>
      </c>
      <c r="D16" s="15">
        <v>133785070.92999999</v>
      </c>
      <c r="E16" s="17">
        <f t="shared" si="2"/>
        <v>445193545.88</v>
      </c>
      <c r="F16" s="15">
        <v>395519030.01999998</v>
      </c>
      <c r="G16" s="15">
        <v>395332465.88999999</v>
      </c>
      <c r="H16" s="17">
        <f t="shared" si="3"/>
        <v>49674515.860000014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347646455.94999999</v>
      </c>
      <c r="D18" s="15">
        <v>40210221.849999964</v>
      </c>
      <c r="E18" s="17">
        <f t="shared" si="2"/>
        <v>387856677.79999995</v>
      </c>
      <c r="F18" s="15">
        <v>242395124.69</v>
      </c>
      <c r="G18" s="15">
        <v>241529114.00999999</v>
      </c>
      <c r="H18" s="17">
        <f t="shared" si="3"/>
        <v>145461553.10999995</v>
      </c>
    </row>
    <row r="19" spans="2:8" x14ac:dyDescent="0.25">
      <c r="B19" s="11" t="s">
        <v>21</v>
      </c>
      <c r="C19" s="15">
        <v>139878048.69999999</v>
      </c>
      <c r="D19" s="15">
        <v>-2870984.2300000004</v>
      </c>
      <c r="E19" s="17">
        <f t="shared" si="2"/>
        <v>137007064.47</v>
      </c>
      <c r="F19" s="15">
        <v>24465701.969999999</v>
      </c>
      <c r="G19" s="15">
        <v>23332925.09</v>
      </c>
      <c r="H19" s="17">
        <f t="shared" si="3"/>
        <v>112541362.5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1235176815.1399999</v>
      </c>
      <c r="D21" s="4">
        <f t="shared" ref="D21:H21" si="4">SUM(D22:D28)</f>
        <v>659887911.50999999</v>
      </c>
      <c r="E21" s="4">
        <f t="shared" si="4"/>
        <v>1895064726.6500003</v>
      </c>
      <c r="F21" s="4">
        <f t="shared" si="4"/>
        <v>452904650.26999992</v>
      </c>
      <c r="G21" s="4">
        <f t="shared" si="4"/>
        <v>435654352.27999997</v>
      </c>
      <c r="H21" s="4">
        <f t="shared" si="4"/>
        <v>1442160076.3800004</v>
      </c>
    </row>
    <row r="22" spans="2:8" x14ac:dyDescent="0.25">
      <c r="B22" s="11" t="s">
        <v>23</v>
      </c>
      <c r="C22" s="15">
        <v>194668758.13</v>
      </c>
      <c r="D22" s="15">
        <v>-31061945.050000012</v>
      </c>
      <c r="E22" s="17">
        <f t="shared" ref="E22:E28" si="5">SUM(C22:D22)</f>
        <v>163606813.07999998</v>
      </c>
      <c r="F22" s="15">
        <v>69672439.439999998</v>
      </c>
      <c r="G22" s="15">
        <v>69316677.439999998</v>
      </c>
      <c r="H22" s="17">
        <f t="shared" ref="H22:H28" si="6">SUM(E22-F22)</f>
        <v>93934373.639999986</v>
      </c>
    </row>
    <row r="23" spans="2:8" x14ac:dyDescent="0.25">
      <c r="B23" s="11" t="s">
        <v>24</v>
      </c>
      <c r="C23" s="15">
        <v>656273777.05999994</v>
      </c>
      <c r="D23" s="15">
        <v>1003408743.7800001</v>
      </c>
      <c r="E23" s="17">
        <f t="shared" si="5"/>
        <v>1659682520.8400002</v>
      </c>
      <c r="F23" s="15">
        <v>345201718.84999996</v>
      </c>
      <c r="G23" s="15">
        <v>328766709.50999999</v>
      </c>
      <c r="H23" s="17">
        <f t="shared" si="6"/>
        <v>1314480801.9900002</v>
      </c>
    </row>
    <row r="24" spans="2:8" x14ac:dyDescent="0.25">
      <c r="B24" s="11" t="s">
        <v>25</v>
      </c>
      <c r="C24" s="15">
        <v>5883437.2800000003</v>
      </c>
      <c r="D24" s="15">
        <v>-59053.09</v>
      </c>
      <c r="E24" s="17">
        <f t="shared" si="5"/>
        <v>5824384.1900000004</v>
      </c>
      <c r="F24" s="15">
        <v>5824384.1900000004</v>
      </c>
      <c r="G24" s="15">
        <v>5824384.1900000004</v>
      </c>
      <c r="H24" s="17">
        <f t="shared" si="6"/>
        <v>0</v>
      </c>
    </row>
    <row r="25" spans="2:8" ht="24" x14ac:dyDescent="0.25">
      <c r="B25" s="11" t="s">
        <v>26</v>
      </c>
      <c r="C25" s="15">
        <v>13345815.58</v>
      </c>
      <c r="D25" s="15">
        <v>-7096496.1700000018</v>
      </c>
      <c r="E25" s="17">
        <f t="shared" si="5"/>
        <v>6249319.4099999983</v>
      </c>
      <c r="F25" s="15">
        <v>3814339.2</v>
      </c>
      <c r="G25" s="15">
        <v>3408287</v>
      </c>
      <c r="H25" s="17">
        <f t="shared" si="6"/>
        <v>2434980.2099999981</v>
      </c>
    </row>
    <row r="26" spans="2:8" x14ac:dyDescent="0.25">
      <c r="B26" s="11" t="s">
        <v>27</v>
      </c>
      <c r="C26" s="16">
        <v>17960482.370000001</v>
      </c>
      <c r="D26" s="16">
        <v>-2802004.3599999994</v>
      </c>
      <c r="E26" s="17">
        <f t="shared" si="5"/>
        <v>15158478.010000002</v>
      </c>
      <c r="F26" s="16">
        <v>12709111.870000001</v>
      </c>
      <c r="G26" s="16">
        <v>12683051.82</v>
      </c>
      <c r="H26" s="17">
        <f t="shared" si="6"/>
        <v>2449366.1400000006</v>
      </c>
    </row>
    <row r="27" spans="2:8" x14ac:dyDescent="0.25">
      <c r="B27" s="11" t="s">
        <v>28</v>
      </c>
      <c r="C27" s="15">
        <v>10770779.539999999</v>
      </c>
      <c r="D27" s="15">
        <v>18956612.66</v>
      </c>
      <c r="E27" s="17">
        <f t="shared" si="5"/>
        <v>29727392.199999999</v>
      </c>
      <c r="F27" s="15">
        <v>10518628.200000001</v>
      </c>
      <c r="G27" s="15">
        <v>10503907.4</v>
      </c>
      <c r="H27" s="17">
        <f t="shared" si="6"/>
        <v>19208764</v>
      </c>
    </row>
    <row r="28" spans="2:8" x14ac:dyDescent="0.25">
      <c r="B28" s="11" t="s">
        <v>29</v>
      </c>
      <c r="C28" s="15">
        <v>336273765.18000001</v>
      </c>
      <c r="D28" s="15">
        <v>-321457946.25999999</v>
      </c>
      <c r="E28" s="17">
        <f t="shared" si="5"/>
        <v>14815818.920000017</v>
      </c>
      <c r="F28" s="15">
        <v>5164028.5199999996</v>
      </c>
      <c r="G28" s="15">
        <v>5151334.92</v>
      </c>
      <c r="H28" s="17">
        <f t="shared" si="6"/>
        <v>9651790.4000000171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136798262.84</v>
      </c>
      <c r="D30" s="4">
        <f t="shared" ref="D30:H30" si="7">SUM(D31:D39)</f>
        <v>-4933697.6900000088</v>
      </c>
      <c r="E30" s="4">
        <f t="shared" si="7"/>
        <v>131864565.14999999</v>
      </c>
      <c r="F30" s="4">
        <f t="shared" si="7"/>
        <v>63627280.309999995</v>
      </c>
      <c r="G30" s="4">
        <f t="shared" si="7"/>
        <v>62415067.43</v>
      </c>
      <c r="H30" s="4">
        <f t="shared" si="7"/>
        <v>68237284.839999989</v>
      </c>
    </row>
    <row r="31" spans="2:8" ht="24" x14ac:dyDescent="0.25">
      <c r="B31" s="11" t="s">
        <v>31</v>
      </c>
      <c r="C31" s="15">
        <v>51091275.43</v>
      </c>
      <c r="D31" s="15">
        <v>-24855813.24000001</v>
      </c>
      <c r="E31" s="17">
        <f t="shared" ref="E31:E39" si="8">SUM(C31:D31)</f>
        <v>26235462.18999999</v>
      </c>
      <c r="F31" s="15">
        <v>24023986.289999999</v>
      </c>
      <c r="G31" s="15">
        <v>23862237.5</v>
      </c>
      <c r="H31" s="17">
        <f t="shared" ref="H31:H39" si="9">SUM(E31-F31)</f>
        <v>2211475.8999999911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15399990.960000001</v>
      </c>
      <c r="D37" s="15">
        <v>-2476609.1100000013</v>
      </c>
      <c r="E37" s="17">
        <f t="shared" si="8"/>
        <v>12923381.85</v>
      </c>
      <c r="F37" s="15">
        <v>12137389.199999999</v>
      </c>
      <c r="G37" s="15">
        <v>11981721.789999999</v>
      </c>
      <c r="H37" s="17">
        <f t="shared" si="9"/>
        <v>785992.65000000037</v>
      </c>
    </row>
    <row r="38" spans="2:8" x14ac:dyDescent="0.25">
      <c r="B38" s="11" t="s">
        <v>38</v>
      </c>
      <c r="C38" s="15">
        <v>70306996.450000003</v>
      </c>
      <c r="D38" s="15">
        <v>22398724.66</v>
      </c>
      <c r="E38" s="17">
        <f t="shared" si="8"/>
        <v>92705721.109999999</v>
      </c>
      <c r="F38" s="15">
        <v>27465904.82</v>
      </c>
      <c r="G38" s="15">
        <v>26571108.140000001</v>
      </c>
      <c r="H38" s="17">
        <f t="shared" si="9"/>
        <v>65239816.289999999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331056509.85000002</v>
      </c>
      <c r="D41" s="4">
        <f t="shared" ref="D41:G41" si="10">SUM(D42:D45)</f>
        <v>-11888347.59</v>
      </c>
      <c r="E41" s="4">
        <f t="shared" si="10"/>
        <v>319168162.26000005</v>
      </c>
      <c r="F41" s="4">
        <f t="shared" si="10"/>
        <v>319168162.25999999</v>
      </c>
      <c r="G41" s="4">
        <f t="shared" si="10"/>
        <v>319168162.25999999</v>
      </c>
      <c r="H41" s="4">
        <f>SUM(H42:H45)</f>
        <v>5.9604644775390625E-8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331056509.85000002</v>
      </c>
      <c r="D43" s="15">
        <v>-11888347.59</v>
      </c>
      <c r="E43" s="17">
        <f t="shared" si="11"/>
        <v>319168162.26000005</v>
      </c>
      <c r="F43" s="15">
        <v>319168162.25999999</v>
      </c>
      <c r="G43" s="15">
        <v>319168162.25999999</v>
      </c>
      <c r="H43" s="17">
        <f t="shared" si="12"/>
        <v>5.9604644775390625E-8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907722205.86999989</v>
      </c>
      <c r="D47" s="4">
        <f t="shared" ref="D47:H47" si="13">SUM(D48,D58,D67,D78)</f>
        <v>366183526.88</v>
      </c>
      <c r="E47" s="4">
        <f t="shared" si="13"/>
        <v>1273905732.75</v>
      </c>
      <c r="F47" s="4">
        <f t="shared" si="13"/>
        <v>168764166.83000001</v>
      </c>
      <c r="G47" s="4">
        <f t="shared" si="13"/>
        <v>147776649.77000001</v>
      </c>
      <c r="H47" s="4">
        <f t="shared" si="13"/>
        <v>1105141565.9200001</v>
      </c>
    </row>
    <row r="48" spans="2:8" ht="15" customHeight="1" x14ac:dyDescent="0.25">
      <c r="B48" s="9" t="s">
        <v>13</v>
      </c>
      <c r="C48" s="4">
        <f>SUM(C49:C56)</f>
        <v>399896789.53999996</v>
      </c>
      <c r="D48" s="4">
        <f t="shared" ref="D48:H48" si="14">SUM(D49:D56)</f>
        <v>294532939.86000001</v>
      </c>
      <c r="E48" s="4">
        <f t="shared" si="14"/>
        <v>694429729.4000001</v>
      </c>
      <c r="F48" s="4">
        <f t="shared" si="14"/>
        <v>115829695.84</v>
      </c>
      <c r="G48" s="4">
        <f t="shared" si="14"/>
        <v>96219357.840000004</v>
      </c>
      <c r="H48" s="4">
        <f t="shared" si="14"/>
        <v>578600033.55999994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46389445.340000004</v>
      </c>
      <c r="D53" s="15">
        <v>306383659.86000001</v>
      </c>
      <c r="E53" s="17">
        <f t="shared" si="15"/>
        <v>352773105.20000005</v>
      </c>
      <c r="F53" s="15">
        <v>51090676.299999997</v>
      </c>
      <c r="G53" s="15">
        <v>51090676.299999997</v>
      </c>
      <c r="H53" s="17">
        <f t="shared" si="16"/>
        <v>301682428.90000004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353507344.19999999</v>
      </c>
      <c r="D55" s="15">
        <v>-11850720</v>
      </c>
      <c r="E55" s="17">
        <f t="shared" si="15"/>
        <v>341656624.19999999</v>
      </c>
      <c r="F55" s="15">
        <v>64739019.539999999</v>
      </c>
      <c r="G55" s="15">
        <v>45128681.539999999</v>
      </c>
      <c r="H55" s="17">
        <f t="shared" si="16"/>
        <v>276917604.65999997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507825416.32999998</v>
      </c>
      <c r="D58" s="4">
        <f t="shared" ref="D58:H58" si="17">SUM(D59:D65)</f>
        <v>66490901.150000006</v>
      </c>
      <c r="E58" s="4">
        <f t="shared" si="17"/>
        <v>574316317.48000002</v>
      </c>
      <c r="F58" s="4">
        <f t="shared" si="17"/>
        <v>51767777.119999997</v>
      </c>
      <c r="G58" s="4">
        <f t="shared" si="17"/>
        <v>51557291.93</v>
      </c>
      <c r="H58" s="4">
        <f t="shared" si="17"/>
        <v>522548540.36000001</v>
      </c>
    </row>
    <row r="59" spans="2:8" x14ac:dyDescent="0.25">
      <c r="B59" s="11" t="s">
        <v>23</v>
      </c>
      <c r="C59" s="15">
        <v>417379602.33999997</v>
      </c>
      <c r="D59" s="15">
        <v>-8782860.129999999</v>
      </c>
      <c r="E59" s="17">
        <f t="shared" ref="E59:E65" si="18">SUM(C59:D59)</f>
        <v>408596742.20999998</v>
      </c>
      <c r="F59" s="15">
        <v>50714448.5</v>
      </c>
      <c r="G59" s="15">
        <v>50714448.5</v>
      </c>
      <c r="H59" s="17">
        <f t="shared" ref="H59:H65" si="19">SUM(E59-F59)</f>
        <v>357882293.70999998</v>
      </c>
    </row>
    <row r="60" spans="2:8" x14ac:dyDescent="0.25">
      <c r="B60" s="11" t="s">
        <v>24</v>
      </c>
      <c r="C60" s="15">
        <v>59695813.990000002</v>
      </c>
      <c r="D60" s="15">
        <v>27523829.280000001</v>
      </c>
      <c r="E60" s="17">
        <f t="shared" si="18"/>
        <v>87219643.270000011</v>
      </c>
      <c r="F60" s="15">
        <v>1053328.6200000001</v>
      </c>
      <c r="G60" s="15">
        <v>842843.43</v>
      </c>
      <c r="H60" s="17">
        <f t="shared" si="19"/>
        <v>86166314.650000006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16500000</v>
      </c>
      <c r="D63" s="16">
        <v>48699932</v>
      </c>
      <c r="E63" s="17">
        <f t="shared" si="18"/>
        <v>65199932</v>
      </c>
      <c r="F63" s="16">
        <v>0</v>
      </c>
      <c r="G63" s="16">
        <v>0</v>
      </c>
      <c r="H63" s="17">
        <f t="shared" si="19"/>
        <v>65199932</v>
      </c>
    </row>
    <row r="64" spans="2:8" x14ac:dyDescent="0.25">
      <c r="B64" s="11" t="s">
        <v>28</v>
      </c>
      <c r="C64" s="15">
        <v>14250000</v>
      </c>
      <c r="D64" s="15">
        <v>-950000</v>
      </c>
      <c r="E64" s="17">
        <f t="shared" si="18"/>
        <v>13300000</v>
      </c>
      <c r="F64" s="15">
        <v>0</v>
      </c>
      <c r="G64" s="15">
        <v>0</v>
      </c>
      <c r="H64" s="17">
        <f t="shared" si="19"/>
        <v>13300000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0</v>
      </c>
      <c r="D67" s="4">
        <f t="shared" ref="D67:H67" si="20">SUM(D68:D76)</f>
        <v>5159685.87</v>
      </c>
      <c r="E67" s="4">
        <f t="shared" si="20"/>
        <v>5159685.87</v>
      </c>
      <c r="F67" s="4">
        <f t="shared" si="20"/>
        <v>1166693.8700000001</v>
      </c>
      <c r="G67" s="4">
        <f t="shared" si="20"/>
        <v>0</v>
      </c>
      <c r="H67" s="4">
        <f t="shared" si="20"/>
        <v>3992992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1666693.87</v>
      </c>
      <c r="E74" s="17">
        <f t="shared" si="21"/>
        <v>1666693.87</v>
      </c>
      <c r="F74" s="15">
        <v>1166693.8700000001</v>
      </c>
      <c r="G74" s="15">
        <v>0</v>
      </c>
      <c r="H74" s="17">
        <f t="shared" si="22"/>
        <v>500000</v>
      </c>
    </row>
    <row r="75" spans="2:8" x14ac:dyDescent="0.25">
      <c r="B75" s="11" t="s">
        <v>38</v>
      </c>
      <c r="C75" s="15">
        <v>0</v>
      </c>
      <c r="D75" s="15">
        <v>3492992</v>
      </c>
      <c r="E75" s="17">
        <f t="shared" si="21"/>
        <v>3492992</v>
      </c>
      <c r="F75" s="15">
        <v>0</v>
      </c>
      <c r="G75" s="15">
        <v>0</v>
      </c>
      <c r="H75" s="17">
        <f t="shared" si="22"/>
        <v>3492992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3694151018.2399998</v>
      </c>
      <c r="D84" s="5">
        <f t="shared" ref="D84:H84" si="26">SUM(D10,D47)</f>
        <v>1154479855.5899997</v>
      </c>
      <c r="E84" s="5">
        <f>SUM(E10,E47)</f>
        <v>4848630873.8299999</v>
      </c>
      <c r="F84" s="5">
        <f t="shared" si="26"/>
        <v>1814588817.1699998</v>
      </c>
      <c r="G84" s="5">
        <f t="shared" si="26"/>
        <v>1767909300.98</v>
      </c>
      <c r="H84" s="5">
        <f t="shared" si="26"/>
        <v>3034042056.6600003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2025-10-22T17:19:31Z</cp:lastPrinted>
  <dcterms:created xsi:type="dcterms:W3CDTF">2020-01-08T22:29:57Z</dcterms:created>
  <dcterms:modified xsi:type="dcterms:W3CDTF">2026-04-16T19:51:12Z</dcterms:modified>
</cp:coreProperties>
</file>